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3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<sst xmlns="http://schemas.openxmlformats.org/spreadsheetml/2006/main" count="33" uniqueCount="13">
  <si>
    <t>ヒーター電圧</t>
  </si>
  <si>
    <t>ヒーター電流</t>
  </si>
  <si>
    <t>miniReg2への
供給電圧（下限）</t>
  </si>
  <si>
    <t>Ｒ１</t>
  </si>
  <si>
    <t>Ｒ１
両端電圧</t>
  </si>
  <si>
    <t>Ｒ１
発熱量</t>
  </si>
  <si>
    <t>miniReg2 ３Ｗ
発熱時(上限)</t>
  </si>
  <si>
    <t>7.5Ω以下</t>
  </si>
  <si>
    <t>11Ω以下</t>
  </si>
  <si>
    <t>43Ω以下</t>
  </si>
  <si>
    <t>電源電圧
12Ｖ供給時
Ｒ２</t>
  </si>
  <si>
    <t>電源電圧
15Ｖ供給時
Ｒ２</t>
  </si>
  <si>
    <t>電源電圧
24Ｖ供給時
Ｒ２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</si>
</sst>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A&quot;"/>
    <numFmt numFmtId="177" formatCode="0.0&quot;V&quot;"/>
    <numFmt numFmtId="178" formatCode="0.00&quot;V&quot;"/>
    <numFmt numFmtId="179" formatCode="0.0&quot;Ω&quot;"/>
    <numFmt numFmtId="180" formatCode="0.00&quot;W&quot;"/>
    <numFmt numFmtId="181" formatCode="&quot;8.5V～&quot;0.00&quot;V&quot;"/>
    <numFmt numFmtId="182" formatCode="0.00_);[Red]\(0.00\)"/>
    <numFmt numFmtId="183" formatCode="0.0&quot;Ω以下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0" fillId="0" borderId="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77" fontId="0" fillId="2" borderId="21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179" fontId="0" fillId="2" borderId="16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 wrapText="1"/>
    </xf>
    <xf numFmtId="183" fontId="0" fillId="0" borderId="0" xfId="0" applyNumberFormat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183" fontId="0" fillId="0" borderId="7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26" xfId="0" applyNumberFormat="1" applyBorder="1" applyAlignment="1">
      <alignment horizontal="right"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3">
      <selection activeCell="A43" sqref="A43"/>
    </sheetView>
  </sheetViews>
  <sheetFormatPr defaultColWidth="9.00390625" defaultRowHeight="13.5"/>
  <cols>
    <col min="1" max="2" width="12.00390625" style="0" customWidth="1"/>
    <col min="3" max="3" width="10.875" style="0" customWidth="1"/>
    <col min="4" max="4" width="10.75390625" style="0" customWidth="1"/>
    <col min="5" max="5" width="10.875" style="0" customWidth="1"/>
    <col min="6" max="7" width="14.75390625" style="0" customWidth="1"/>
    <col min="8" max="10" width="11.25390625" style="0" customWidth="1"/>
  </cols>
  <sheetData>
    <row r="1" spans="1:10" s="32" customFormat="1" ht="47.25" customHeight="1">
      <c r="A1" s="31" t="s">
        <v>0</v>
      </c>
      <c r="B1" s="31" t="s">
        <v>1</v>
      </c>
      <c r="C1" s="31" t="s">
        <v>3</v>
      </c>
      <c r="D1" s="34" t="s">
        <v>4</v>
      </c>
      <c r="E1" s="45" t="s">
        <v>5</v>
      </c>
      <c r="F1" s="33" t="s">
        <v>2</v>
      </c>
      <c r="G1" s="33" t="s">
        <v>6</v>
      </c>
      <c r="H1" s="33" t="s">
        <v>10</v>
      </c>
      <c r="I1" s="51" t="s">
        <v>11</v>
      </c>
      <c r="J1" s="47" t="s">
        <v>12</v>
      </c>
    </row>
    <row r="2" spans="1:10" ht="13.5">
      <c r="A2" s="12">
        <v>6.3</v>
      </c>
      <c r="B2" s="15">
        <v>365</v>
      </c>
      <c r="C2" s="18">
        <v>7.5</v>
      </c>
      <c r="D2" s="21">
        <f>B2*C2/1000</f>
        <v>2.7375</v>
      </c>
      <c r="E2" s="24">
        <f>B2*B2/1000000*C2</f>
        <v>0.9991875000000001</v>
      </c>
      <c r="F2" s="27">
        <f>A2+D2+2.5</f>
        <v>11.5375</v>
      </c>
      <c r="G2" s="27">
        <f>(3*1000/B2)+A2+D2</f>
        <v>17.256678082191783</v>
      </c>
      <c r="H2" s="48">
        <f>(12-F2)/(B2/1000)</f>
        <v>1.267123287671234</v>
      </c>
      <c r="I2" s="52" t="s">
        <v>7</v>
      </c>
      <c r="J2" s="10"/>
    </row>
    <row r="3" spans="1:10" ht="13.5">
      <c r="A3" s="13">
        <v>6.3</v>
      </c>
      <c r="B3" s="16">
        <v>365</v>
      </c>
      <c r="C3" s="19">
        <v>6.8</v>
      </c>
      <c r="D3" s="22">
        <f aca="true" t="shared" si="0" ref="D3:D41">B3*C3/1000</f>
        <v>2.482</v>
      </c>
      <c r="E3" s="25">
        <f aca="true" t="shared" si="1" ref="E3:E41">B3*B3/1000000*C3</f>
        <v>0.90593</v>
      </c>
      <c r="F3" s="28">
        <f aca="true" t="shared" si="2" ref="F3:F41">A3+D3+2.5</f>
        <v>11.282</v>
      </c>
      <c r="G3" s="28">
        <f aca="true" t="shared" si="3" ref="G3:G41">(3*1000/B3)+A3+D3</f>
        <v>17.00117808219178</v>
      </c>
      <c r="H3" s="49">
        <f aca="true" t="shared" si="4" ref="H3:H17">(12-F3)/(B3/1000)</f>
        <v>1.9671232876712328</v>
      </c>
      <c r="I3" s="53" t="s">
        <v>7</v>
      </c>
      <c r="J3" s="1"/>
    </row>
    <row r="4" spans="1:10" ht="13.5">
      <c r="A4" s="13">
        <v>6.3</v>
      </c>
      <c r="B4" s="16">
        <v>365</v>
      </c>
      <c r="C4" s="19">
        <v>6.2</v>
      </c>
      <c r="D4" s="22">
        <f t="shared" si="0"/>
        <v>2.263</v>
      </c>
      <c r="E4" s="25">
        <f t="shared" si="1"/>
        <v>0.825995</v>
      </c>
      <c r="F4" s="28">
        <f t="shared" si="2"/>
        <v>11.062999999999999</v>
      </c>
      <c r="G4" s="28">
        <f t="shared" si="3"/>
        <v>16.782178082191784</v>
      </c>
      <c r="H4" s="49">
        <f t="shared" si="4"/>
        <v>2.567123287671236</v>
      </c>
      <c r="I4" s="53" t="s">
        <v>7</v>
      </c>
      <c r="J4" s="1"/>
    </row>
    <row r="5" spans="1:10" ht="13.5">
      <c r="A5" s="13">
        <v>6.3</v>
      </c>
      <c r="B5" s="16">
        <v>365</v>
      </c>
      <c r="C5" s="19">
        <v>5.6</v>
      </c>
      <c r="D5" s="22">
        <f t="shared" si="0"/>
        <v>2.0439999999999996</v>
      </c>
      <c r="E5" s="25">
        <f t="shared" si="1"/>
        <v>0.7460600000000001</v>
      </c>
      <c r="F5" s="28">
        <f t="shared" si="2"/>
        <v>10.844</v>
      </c>
      <c r="G5" s="28">
        <f t="shared" si="3"/>
        <v>16.563178082191783</v>
      </c>
      <c r="H5" s="49">
        <f t="shared" si="4"/>
        <v>3.1671232876712345</v>
      </c>
      <c r="I5" s="53" t="s">
        <v>7</v>
      </c>
      <c r="J5" s="1"/>
    </row>
    <row r="6" spans="1:10" ht="13.5">
      <c r="A6" s="13">
        <v>6.3</v>
      </c>
      <c r="B6" s="16">
        <v>365</v>
      </c>
      <c r="C6" s="19">
        <v>5.1</v>
      </c>
      <c r="D6" s="22">
        <f t="shared" si="0"/>
        <v>1.8614999999999997</v>
      </c>
      <c r="E6" s="25">
        <f t="shared" si="1"/>
        <v>0.6794475</v>
      </c>
      <c r="F6" s="28">
        <f t="shared" si="2"/>
        <v>10.6615</v>
      </c>
      <c r="G6" s="28">
        <f t="shared" si="3"/>
        <v>16.380678082191782</v>
      </c>
      <c r="H6" s="49">
        <f t="shared" si="4"/>
        <v>3.6671232876712323</v>
      </c>
      <c r="I6" s="53" t="s">
        <v>7</v>
      </c>
      <c r="J6" s="1"/>
    </row>
    <row r="7" spans="1:10" ht="13.5">
      <c r="A7" s="13">
        <v>6.3</v>
      </c>
      <c r="B7" s="16">
        <v>365</v>
      </c>
      <c r="C7" s="19">
        <v>4.7</v>
      </c>
      <c r="D7" s="22">
        <f t="shared" si="0"/>
        <v>1.7155</v>
      </c>
      <c r="E7" s="25">
        <f t="shared" si="1"/>
        <v>0.6261575</v>
      </c>
      <c r="F7" s="28">
        <f t="shared" si="2"/>
        <v>10.5155</v>
      </c>
      <c r="G7" s="28">
        <f t="shared" si="3"/>
        <v>16.23467808219178</v>
      </c>
      <c r="H7" s="49">
        <f t="shared" si="4"/>
        <v>4.067123287671235</v>
      </c>
      <c r="I7" s="53" t="s">
        <v>7</v>
      </c>
      <c r="J7" s="1"/>
    </row>
    <row r="8" spans="1:10" ht="13.5">
      <c r="A8" s="14">
        <v>6.3</v>
      </c>
      <c r="B8" s="17">
        <v>365</v>
      </c>
      <c r="C8" s="20">
        <v>4.3</v>
      </c>
      <c r="D8" s="23">
        <f t="shared" si="0"/>
        <v>1.5695</v>
      </c>
      <c r="E8" s="26">
        <f t="shared" si="1"/>
        <v>0.5728675</v>
      </c>
      <c r="F8" s="29">
        <f t="shared" si="2"/>
        <v>10.369499999999999</v>
      </c>
      <c r="G8" s="29">
        <f t="shared" si="3"/>
        <v>16.088678082191784</v>
      </c>
      <c r="H8" s="50">
        <f t="shared" si="4"/>
        <v>4.467123287671237</v>
      </c>
      <c r="I8" s="54" t="s">
        <v>7</v>
      </c>
      <c r="J8" s="3"/>
    </row>
    <row r="9" spans="1:10" ht="13.5">
      <c r="A9" s="13">
        <v>6.3</v>
      </c>
      <c r="B9" s="16">
        <v>300</v>
      </c>
      <c r="C9" s="19">
        <v>11</v>
      </c>
      <c r="D9" s="22">
        <f t="shared" si="0"/>
        <v>3.3</v>
      </c>
      <c r="E9" s="25">
        <f t="shared" si="1"/>
        <v>0.99</v>
      </c>
      <c r="F9" s="28">
        <f t="shared" si="2"/>
        <v>12.1</v>
      </c>
      <c r="G9" s="28">
        <f t="shared" si="3"/>
        <v>19.6</v>
      </c>
      <c r="H9" s="30"/>
      <c r="I9" s="1">
        <f>(15-F9)/(B9/1000)</f>
        <v>9.666666666666668</v>
      </c>
      <c r="J9" s="2"/>
    </row>
    <row r="10" spans="1:10" ht="13.5">
      <c r="A10" s="13">
        <v>6.3</v>
      </c>
      <c r="B10" s="16">
        <v>300</v>
      </c>
      <c r="C10" s="19">
        <v>10</v>
      </c>
      <c r="D10" s="22">
        <f t="shared" si="0"/>
        <v>3</v>
      </c>
      <c r="E10" s="25">
        <f t="shared" si="1"/>
        <v>0.8999999999999999</v>
      </c>
      <c r="F10" s="28">
        <f t="shared" si="2"/>
        <v>11.8</v>
      </c>
      <c r="G10" s="28">
        <f t="shared" si="3"/>
        <v>19.3</v>
      </c>
      <c r="H10" s="30">
        <f t="shared" si="4"/>
        <v>0.6666666666666643</v>
      </c>
      <c r="I10" s="1">
        <f>(15-F10)/(B10/1000)</f>
        <v>10.666666666666664</v>
      </c>
      <c r="J10" s="2"/>
    </row>
    <row r="11" spans="1:10" ht="13.5">
      <c r="A11" s="13">
        <v>6.3</v>
      </c>
      <c r="B11" s="16">
        <v>300</v>
      </c>
      <c r="C11" s="19">
        <v>9.1</v>
      </c>
      <c r="D11" s="22">
        <f t="shared" si="0"/>
        <v>2.73</v>
      </c>
      <c r="E11" s="25">
        <f t="shared" si="1"/>
        <v>0.819</v>
      </c>
      <c r="F11" s="28">
        <f t="shared" si="2"/>
        <v>11.53</v>
      </c>
      <c r="G11" s="28">
        <f t="shared" si="3"/>
        <v>19.03</v>
      </c>
      <c r="H11" s="30">
        <f t="shared" si="4"/>
        <v>1.5666666666666689</v>
      </c>
      <c r="I11" s="55" t="s">
        <v>8</v>
      </c>
      <c r="J11" s="2"/>
    </row>
    <row r="12" spans="1:10" ht="13.5">
      <c r="A12" s="13">
        <v>6.3</v>
      </c>
      <c r="B12" s="16">
        <v>300</v>
      </c>
      <c r="C12" s="19">
        <v>8.2</v>
      </c>
      <c r="D12" s="22">
        <f t="shared" si="0"/>
        <v>2.46</v>
      </c>
      <c r="E12" s="25">
        <f t="shared" si="1"/>
        <v>0.7379999999999999</v>
      </c>
      <c r="F12" s="28">
        <f t="shared" si="2"/>
        <v>11.26</v>
      </c>
      <c r="G12" s="28">
        <f t="shared" si="3"/>
        <v>18.76</v>
      </c>
      <c r="H12" s="30">
        <f t="shared" si="4"/>
        <v>2.4666666666666677</v>
      </c>
      <c r="I12" s="55" t="s">
        <v>8</v>
      </c>
      <c r="J12" s="2"/>
    </row>
    <row r="13" spans="1:10" ht="13.5">
      <c r="A13" s="13">
        <v>6.3</v>
      </c>
      <c r="B13" s="16">
        <v>300</v>
      </c>
      <c r="C13" s="19">
        <v>7.5</v>
      </c>
      <c r="D13" s="22">
        <f t="shared" si="0"/>
        <v>2.25</v>
      </c>
      <c r="E13" s="25">
        <f t="shared" si="1"/>
        <v>0.6749999999999999</v>
      </c>
      <c r="F13" s="28">
        <f t="shared" si="2"/>
        <v>11.05</v>
      </c>
      <c r="G13" s="28">
        <f t="shared" si="3"/>
        <v>18.55</v>
      </c>
      <c r="H13" s="30">
        <f t="shared" si="4"/>
        <v>3.1666666666666643</v>
      </c>
      <c r="I13" s="55" t="s">
        <v>8</v>
      </c>
      <c r="J13" s="2"/>
    </row>
    <row r="14" spans="1:10" ht="13.5">
      <c r="A14" s="13">
        <v>6.3</v>
      </c>
      <c r="B14" s="16">
        <v>300</v>
      </c>
      <c r="C14" s="19">
        <v>6.8</v>
      </c>
      <c r="D14" s="22">
        <f t="shared" si="0"/>
        <v>2.04</v>
      </c>
      <c r="E14" s="25">
        <f t="shared" si="1"/>
        <v>0.612</v>
      </c>
      <c r="F14" s="28">
        <f t="shared" si="2"/>
        <v>10.84</v>
      </c>
      <c r="G14" s="28">
        <f t="shared" si="3"/>
        <v>18.34</v>
      </c>
      <c r="H14" s="30">
        <f t="shared" si="4"/>
        <v>3.866666666666667</v>
      </c>
      <c r="I14" s="55" t="s">
        <v>8</v>
      </c>
      <c r="J14" s="2"/>
    </row>
    <row r="15" spans="1:10" ht="13.5">
      <c r="A15" s="13">
        <v>6.3</v>
      </c>
      <c r="B15" s="16">
        <v>300</v>
      </c>
      <c r="C15" s="19">
        <v>6.2</v>
      </c>
      <c r="D15" s="22">
        <f t="shared" si="0"/>
        <v>1.86</v>
      </c>
      <c r="E15" s="25">
        <f t="shared" si="1"/>
        <v>0.5579999999999999</v>
      </c>
      <c r="F15" s="28">
        <f t="shared" si="2"/>
        <v>10.66</v>
      </c>
      <c r="G15" s="28">
        <f t="shared" si="3"/>
        <v>18.16</v>
      </c>
      <c r="H15" s="30">
        <f t="shared" si="4"/>
        <v>4.466666666666667</v>
      </c>
      <c r="I15" s="55" t="s">
        <v>8</v>
      </c>
      <c r="J15" s="2"/>
    </row>
    <row r="16" spans="1:10" ht="13.5">
      <c r="A16" s="13">
        <v>6.3</v>
      </c>
      <c r="B16" s="16">
        <v>300</v>
      </c>
      <c r="C16" s="19">
        <v>5.6</v>
      </c>
      <c r="D16" s="22">
        <f t="shared" si="0"/>
        <v>1.68</v>
      </c>
      <c r="E16" s="25">
        <f t="shared" si="1"/>
        <v>0.504</v>
      </c>
      <c r="F16" s="28">
        <f t="shared" si="2"/>
        <v>10.48</v>
      </c>
      <c r="G16" s="28">
        <f t="shared" si="3"/>
        <v>17.98</v>
      </c>
      <c r="H16" s="30">
        <f t="shared" si="4"/>
        <v>5.0666666666666655</v>
      </c>
      <c r="I16" s="55" t="s">
        <v>8</v>
      </c>
      <c r="J16" s="2"/>
    </row>
    <row r="17" spans="1:10" ht="13.5">
      <c r="A17" s="14">
        <v>6.3</v>
      </c>
      <c r="B17" s="17">
        <v>300</v>
      </c>
      <c r="C17" s="20">
        <v>5.1</v>
      </c>
      <c r="D17" s="23">
        <f t="shared" si="0"/>
        <v>1.53</v>
      </c>
      <c r="E17" s="26">
        <f t="shared" si="1"/>
        <v>0.45899999999999996</v>
      </c>
      <c r="F17" s="29">
        <f t="shared" si="2"/>
        <v>10.33</v>
      </c>
      <c r="G17" s="29">
        <f t="shared" si="3"/>
        <v>17.830000000000002</v>
      </c>
      <c r="H17" s="30">
        <f t="shared" si="4"/>
        <v>5.566666666666666</v>
      </c>
      <c r="I17" s="57" t="s">
        <v>8</v>
      </c>
      <c r="J17" s="4"/>
    </row>
    <row r="18" spans="1:10" ht="13.5">
      <c r="A18" s="13">
        <v>7</v>
      </c>
      <c r="B18" s="16">
        <v>300</v>
      </c>
      <c r="C18" s="19">
        <v>11</v>
      </c>
      <c r="D18" s="22">
        <f t="shared" si="0"/>
        <v>3.3</v>
      </c>
      <c r="E18" s="25">
        <f t="shared" si="1"/>
        <v>0.99</v>
      </c>
      <c r="F18" s="28">
        <f t="shared" si="2"/>
        <v>12.8</v>
      </c>
      <c r="G18" s="58">
        <f t="shared" si="3"/>
        <v>20.3</v>
      </c>
      <c r="H18" s="11"/>
      <c r="I18" s="10">
        <f>(15-F18)/(B18/1000)</f>
        <v>7.333333333333331</v>
      </c>
      <c r="J18" s="1"/>
    </row>
    <row r="19" spans="1:10" ht="13.5">
      <c r="A19" s="13">
        <v>7</v>
      </c>
      <c r="B19" s="16">
        <v>300</v>
      </c>
      <c r="C19" s="19">
        <v>10</v>
      </c>
      <c r="D19" s="22">
        <f aca="true" t="shared" si="5" ref="D19:D26">B19*C19/1000</f>
        <v>3</v>
      </c>
      <c r="E19" s="25">
        <f aca="true" t="shared" si="6" ref="E19:E26">B19*B19/1000000*C19</f>
        <v>0.8999999999999999</v>
      </c>
      <c r="F19" s="28">
        <f aca="true" t="shared" si="7" ref="F19:F26">A19+D19+2.5</f>
        <v>12.5</v>
      </c>
      <c r="G19" s="58">
        <f aca="true" t="shared" si="8" ref="G19:G26">(3*1000/B19)+A19+D19</f>
        <v>20</v>
      </c>
      <c r="H19" s="2"/>
      <c r="I19" s="1">
        <f aca="true" t="shared" si="9" ref="I19:I26">(15-F19)/(B19/1000)</f>
        <v>8.333333333333334</v>
      </c>
      <c r="J19" s="1"/>
    </row>
    <row r="20" spans="1:10" ht="13.5">
      <c r="A20" s="13">
        <v>7</v>
      </c>
      <c r="B20" s="16">
        <v>300</v>
      </c>
      <c r="C20" s="19">
        <v>9.1</v>
      </c>
      <c r="D20" s="22">
        <f t="shared" si="5"/>
        <v>2.73</v>
      </c>
      <c r="E20" s="25">
        <f t="shared" si="6"/>
        <v>0.819</v>
      </c>
      <c r="F20" s="28">
        <f t="shared" si="7"/>
        <v>12.23</v>
      </c>
      <c r="G20" s="58">
        <f t="shared" si="8"/>
        <v>19.73</v>
      </c>
      <c r="H20" s="2"/>
      <c r="I20" s="1">
        <f t="shared" si="9"/>
        <v>9.233333333333333</v>
      </c>
      <c r="J20" s="1"/>
    </row>
    <row r="21" spans="1:10" ht="13.5">
      <c r="A21" s="13">
        <v>7</v>
      </c>
      <c r="B21" s="16">
        <v>300</v>
      </c>
      <c r="C21" s="19">
        <v>8.2</v>
      </c>
      <c r="D21" s="22">
        <f t="shared" si="5"/>
        <v>2.46</v>
      </c>
      <c r="E21" s="25">
        <f t="shared" si="6"/>
        <v>0.7379999999999999</v>
      </c>
      <c r="F21" s="28">
        <f t="shared" si="7"/>
        <v>11.96</v>
      </c>
      <c r="G21" s="58">
        <f t="shared" si="8"/>
        <v>19.46</v>
      </c>
      <c r="H21" s="2">
        <f aca="true" t="shared" si="10" ref="H21:H26">(12-F21)/(B21/1000)</f>
        <v>0.1333333333333305</v>
      </c>
      <c r="I21" s="1">
        <f t="shared" si="9"/>
        <v>10.133333333333331</v>
      </c>
      <c r="J21" s="1"/>
    </row>
    <row r="22" spans="1:10" ht="13.5">
      <c r="A22" s="13">
        <v>7</v>
      </c>
      <c r="B22" s="16">
        <v>300</v>
      </c>
      <c r="C22" s="19">
        <v>7.5</v>
      </c>
      <c r="D22" s="22">
        <f t="shared" si="5"/>
        <v>2.25</v>
      </c>
      <c r="E22" s="25">
        <f t="shared" si="6"/>
        <v>0.6749999999999999</v>
      </c>
      <c r="F22" s="28">
        <f t="shared" si="7"/>
        <v>11.75</v>
      </c>
      <c r="G22" s="58">
        <f t="shared" si="8"/>
        <v>19.25</v>
      </c>
      <c r="H22" s="2">
        <f t="shared" si="10"/>
        <v>0.8333333333333334</v>
      </c>
      <c r="I22" s="1">
        <f t="shared" si="9"/>
        <v>10.833333333333334</v>
      </c>
      <c r="J22" s="1"/>
    </row>
    <row r="23" spans="1:10" ht="13.5">
      <c r="A23" s="13">
        <v>7</v>
      </c>
      <c r="B23" s="16">
        <v>300</v>
      </c>
      <c r="C23" s="19">
        <v>6.8</v>
      </c>
      <c r="D23" s="22">
        <f t="shared" si="5"/>
        <v>2.04</v>
      </c>
      <c r="E23" s="25">
        <f t="shared" si="6"/>
        <v>0.612</v>
      </c>
      <c r="F23" s="28">
        <f t="shared" si="7"/>
        <v>11.54</v>
      </c>
      <c r="G23" s="58">
        <f t="shared" si="8"/>
        <v>19.04</v>
      </c>
      <c r="H23" s="2">
        <f t="shared" si="10"/>
        <v>1.5333333333333363</v>
      </c>
      <c r="I23" s="55" t="s">
        <v>8</v>
      </c>
      <c r="J23" s="1"/>
    </row>
    <row r="24" spans="1:10" ht="13.5">
      <c r="A24" s="13">
        <v>7</v>
      </c>
      <c r="B24" s="16">
        <v>300</v>
      </c>
      <c r="C24" s="19">
        <v>6.2</v>
      </c>
      <c r="D24" s="22">
        <f t="shared" si="5"/>
        <v>1.86</v>
      </c>
      <c r="E24" s="25">
        <f t="shared" si="6"/>
        <v>0.5579999999999999</v>
      </c>
      <c r="F24" s="28">
        <f t="shared" si="7"/>
        <v>11.36</v>
      </c>
      <c r="G24" s="58">
        <f t="shared" si="8"/>
        <v>18.86</v>
      </c>
      <c r="H24" s="2">
        <f t="shared" si="10"/>
        <v>2.1333333333333355</v>
      </c>
      <c r="I24" s="55" t="s">
        <v>8</v>
      </c>
      <c r="J24" s="1"/>
    </row>
    <row r="25" spans="1:10" ht="13.5">
      <c r="A25" s="13">
        <v>7</v>
      </c>
      <c r="B25" s="16">
        <v>300</v>
      </c>
      <c r="C25" s="19">
        <v>5.6</v>
      </c>
      <c r="D25" s="22">
        <f t="shared" si="5"/>
        <v>1.68</v>
      </c>
      <c r="E25" s="25">
        <f t="shared" si="6"/>
        <v>0.504</v>
      </c>
      <c r="F25" s="28">
        <f t="shared" si="7"/>
        <v>11.18</v>
      </c>
      <c r="G25" s="58">
        <f t="shared" si="8"/>
        <v>18.68</v>
      </c>
      <c r="H25" s="2">
        <f t="shared" si="10"/>
        <v>2.7333333333333343</v>
      </c>
      <c r="I25" s="55" t="s">
        <v>8</v>
      </c>
      <c r="J25" s="1"/>
    </row>
    <row r="26" spans="1:10" ht="13.5">
      <c r="A26" s="14">
        <v>7</v>
      </c>
      <c r="B26" s="17">
        <v>300</v>
      </c>
      <c r="C26" s="20">
        <v>5.1</v>
      </c>
      <c r="D26" s="23">
        <f t="shared" si="5"/>
        <v>1.53</v>
      </c>
      <c r="E26" s="26">
        <f t="shared" si="6"/>
        <v>0.45899999999999996</v>
      </c>
      <c r="F26" s="29">
        <f t="shared" si="7"/>
        <v>11.03</v>
      </c>
      <c r="G26" s="59">
        <f t="shared" si="8"/>
        <v>18.53</v>
      </c>
      <c r="H26" s="4">
        <f t="shared" si="10"/>
        <v>3.2333333333333356</v>
      </c>
      <c r="I26" s="56" t="s">
        <v>8</v>
      </c>
      <c r="J26" s="3"/>
    </row>
    <row r="27" spans="1:10" ht="13.5">
      <c r="A27" s="13">
        <v>12.6</v>
      </c>
      <c r="B27" s="16">
        <v>150</v>
      </c>
      <c r="C27" s="19">
        <v>43</v>
      </c>
      <c r="D27" s="22">
        <f t="shared" si="0"/>
        <v>6.45</v>
      </c>
      <c r="E27" s="25">
        <f t="shared" si="1"/>
        <v>0.9674999999999999</v>
      </c>
      <c r="F27" s="28">
        <f t="shared" si="2"/>
        <v>21.55</v>
      </c>
      <c r="G27" s="58">
        <f t="shared" si="3"/>
        <v>39.050000000000004</v>
      </c>
      <c r="H27" s="2"/>
      <c r="I27" s="1"/>
      <c r="J27" s="1">
        <f>(24-F27)/(B27/1000)</f>
        <v>16.33333333333333</v>
      </c>
    </row>
    <row r="28" spans="1:10" ht="13.5">
      <c r="A28" s="13">
        <v>12.6</v>
      </c>
      <c r="B28" s="16">
        <v>150</v>
      </c>
      <c r="C28" s="19">
        <v>39</v>
      </c>
      <c r="D28" s="22">
        <f t="shared" si="0"/>
        <v>5.85</v>
      </c>
      <c r="E28" s="25">
        <f t="shared" si="1"/>
        <v>0.8775</v>
      </c>
      <c r="F28" s="28">
        <f t="shared" si="2"/>
        <v>20.95</v>
      </c>
      <c r="G28" s="58">
        <f t="shared" si="3"/>
        <v>38.45</v>
      </c>
      <c r="H28" s="2"/>
      <c r="I28" s="1"/>
      <c r="J28" s="1">
        <f>(24-F28)/(B28/1000)</f>
        <v>20.33333333333334</v>
      </c>
    </row>
    <row r="29" spans="1:10" ht="13.5">
      <c r="A29" s="13">
        <v>12.6</v>
      </c>
      <c r="B29" s="16">
        <v>150</v>
      </c>
      <c r="C29" s="19">
        <v>36</v>
      </c>
      <c r="D29" s="22">
        <f t="shared" si="0"/>
        <v>5.4</v>
      </c>
      <c r="E29" s="25">
        <f t="shared" si="1"/>
        <v>0.8099999999999999</v>
      </c>
      <c r="F29" s="28">
        <f t="shared" si="2"/>
        <v>20.5</v>
      </c>
      <c r="G29" s="58">
        <f t="shared" si="3"/>
        <v>38</v>
      </c>
      <c r="H29" s="2"/>
      <c r="I29" s="1"/>
      <c r="J29" s="1">
        <f>(24-F29)/(B29/1000)</f>
        <v>23.333333333333336</v>
      </c>
    </row>
    <row r="30" spans="1:10" ht="13.5">
      <c r="A30" s="13">
        <v>12.6</v>
      </c>
      <c r="B30" s="16">
        <v>150</v>
      </c>
      <c r="C30" s="19">
        <v>33</v>
      </c>
      <c r="D30" s="22">
        <f t="shared" si="0"/>
        <v>4.95</v>
      </c>
      <c r="E30" s="25">
        <f t="shared" si="1"/>
        <v>0.7424999999999999</v>
      </c>
      <c r="F30" s="28">
        <f t="shared" si="2"/>
        <v>20.05</v>
      </c>
      <c r="G30" s="58">
        <f t="shared" si="3"/>
        <v>37.550000000000004</v>
      </c>
      <c r="H30" s="2"/>
      <c r="I30" s="1"/>
      <c r="J30" s="1">
        <f>(24-F30)/(B30/1000)</f>
        <v>26.33333333333333</v>
      </c>
    </row>
    <row r="31" spans="1:10" ht="13.5">
      <c r="A31" s="13">
        <v>12.6</v>
      </c>
      <c r="B31" s="16">
        <v>150</v>
      </c>
      <c r="C31" s="19">
        <v>30</v>
      </c>
      <c r="D31" s="22">
        <f t="shared" si="0"/>
        <v>4.5</v>
      </c>
      <c r="E31" s="25">
        <f t="shared" si="1"/>
        <v>0.6749999999999999</v>
      </c>
      <c r="F31" s="28">
        <f t="shared" si="2"/>
        <v>19.6</v>
      </c>
      <c r="G31" s="58">
        <f t="shared" si="3"/>
        <v>37.1</v>
      </c>
      <c r="H31" s="2"/>
      <c r="I31" s="1"/>
      <c r="J31" s="1">
        <f>(24-F31)/(B31/1000)</f>
        <v>29.333333333333325</v>
      </c>
    </row>
    <row r="32" spans="1:10" ht="13.5">
      <c r="A32" s="13">
        <v>12.6</v>
      </c>
      <c r="B32" s="16">
        <v>150</v>
      </c>
      <c r="C32" s="19">
        <v>27</v>
      </c>
      <c r="D32" s="22">
        <f t="shared" si="0"/>
        <v>4.05</v>
      </c>
      <c r="E32" s="25">
        <f t="shared" si="1"/>
        <v>0.6074999999999999</v>
      </c>
      <c r="F32" s="28">
        <f t="shared" si="2"/>
        <v>19.15</v>
      </c>
      <c r="G32" s="58">
        <f t="shared" si="3"/>
        <v>36.65</v>
      </c>
      <c r="H32" s="2"/>
      <c r="I32" s="1"/>
      <c r="J32" s="1">
        <f>(24-F32)/(B32/1000)</f>
        <v>32.33333333333334</v>
      </c>
    </row>
    <row r="33" spans="1:10" ht="13.5">
      <c r="A33" s="13">
        <v>12.6</v>
      </c>
      <c r="B33" s="16">
        <v>150</v>
      </c>
      <c r="C33" s="19">
        <v>24</v>
      </c>
      <c r="D33" s="22">
        <f t="shared" si="0"/>
        <v>3.6</v>
      </c>
      <c r="E33" s="25">
        <f t="shared" si="1"/>
        <v>0.54</v>
      </c>
      <c r="F33" s="28">
        <f t="shared" si="2"/>
        <v>18.7</v>
      </c>
      <c r="G33" s="58">
        <f t="shared" si="3"/>
        <v>36.2</v>
      </c>
      <c r="H33" s="2"/>
      <c r="I33" s="1"/>
      <c r="J33" s="1">
        <f>(24-F33)/(B33/1000)</f>
        <v>35.33333333333334</v>
      </c>
    </row>
    <row r="34" spans="1:10" ht="13.5">
      <c r="A34" s="13">
        <v>12.6</v>
      </c>
      <c r="B34" s="16">
        <v>150</v>
      </c>
      <c r="C34" s="19">
        <v>22</v>
      </c>
      <c r="D34" s="22">
        <f t="shared" si="0"/>
        <v>3.3</v>
      </c>
      <c r="E34" s="25">
        <f t="shared" si="1"/>
        <v>0.495</v>
      </c>
      <c r="F34" s="28">
        <f t="shared" si="2"/>
        <v>18.4</v>
      </c>
      <c r="G34" s="58">
        <f t="shared" si="3"/>
        <v>35.9</v>
      </c>
      <c r="H34" s="2"/>
      <c r="I34" s="1"/>
      <c r="J34" s="1">
        <f>(24-F34)/(B34/1000)</f>
        <v>37.33333333333334</v>
      </c>
    </row>
    <row r="35" spans="1:10" ht="13.5">
      <c r="A35" s="13">
        <v>12.6</v>
      </c>
      <c r="B35" s="16">
        <v>150</v>
      </c>
      <c r="C35" s="19">
        <v>20</v>
      </c>
      <c r="D35" s="22">
        <f t="shared" si="0"/>
        <v>3</v>
      </c>
      <c r="E35" s="25">
        <f t="shared" si="1"/>
        <v>0.44999999999999996</v>
      </c>
      <c r="F35" s="28">
        <f t="shared" si="2"/>
        <v>18.1</v>
      </c>
      <c r="G35" s="58">
        <f t="shared" si="3"/>
        <v>35.6</v>
      </c>
      <c r="H35" s="2"/>
      <c r="I35" s="1"/>
      <c r="J35" s="1">
        <f>(24-F35)/(B35/1000)</f>
        <v>39.33333333333333</v>
      </c>
    </row>
    <row r="36" spans="1:10" ht="13.5">
      <c r="A36" s="13">
        <v>12.6</v>
      </c>
      <c r="B36" s="16">
        <v>150</v>
      </c>
      <c r="C36" s="19">
        <v>18</v>
      </c>
      <c r="D36" s="22">
        <f t="shared" si="0"/>
        <v>2.7</v>
      </c>
      <c r="E36" s="25">
        <f t="shared" si="1"/>
        <v>0.40499999999999997</v>
      </c>
      <c r="F36" s="28">
        <f t="shared" si="2"/>
        <v>17.8</v>
      </c>
      <c r="G36" s="58">
        <f t="shared" si="3"/>
        <v>35.300000000000004</v>
      </c>
      <c r="H36" s="2"/>
      <c r="I36" s="1"/>
      <c r="J36" s="1">
        <f>(24-F36)/(B36/1000)</f>
        <v>41.33333333333333</v>
      </c>
    </row>
    <row r="37" spans="1:10" ht="13.5">
      <c r="A37" s="13">
        <v>12.6</v>
      </c>
      <c r="B37" s="16">
        <v>150</v>
      </c>
      <c r="C37" s="19">
        <v>15</v>
      </c>
      <c r="D37" s="22">
        <f t="shared" si="0"/>
        <v>2.25</v>
      </c>
      <c r="E37" s="25">
        <f t="shared" si="1"/>
        <v>0.33749999999999997</v>
      </c>
      <c r="F37" s="28">
        <f t="shared" si="2"/>
        <v>17.35</v>
      </c>
      <c r="G37" s="58">
        <f t="shared" si="3"/>
        <v>34.85</v>
      </c>
      <c r="H37" s="2"/>
      <c r="I37" s="1"/>
      <c r="J37" s="55" t="s">
        <v>9</v>
      </c>
    </row>
    <row r="38" spans="1:10" ht="13.5">
      <c r="A38" s="13">
        <v>12.6</v>
      </c>
      <c r="B38" s="16">
        <v>150</v>
      </c>
      <c r="C38" s="19">
        <v>13</v>
      </c>
      <c r="D38" s="22">
        <f t="shared" si="0"/>
        <v>1.95</v>
      </c>
      <c r="E38" s="25">
        <f t="shared" si="1"/>
        <v>0.2925</v>
      </c>
      <c r="F38" s="28">
        <f t="shared" si="2"/>
        <v>17.049999999999997</v>
      </c>
      <c r="G38" s="58">
        <f t="shared" si="3"/>
        <v>34.550000000000004</v>
      </c>
      <c r="H38" s="2"/>
      <c r="I38" s="1"/>
      <c r="J38" s="55" t="s">
        <v>9</v>
      </c>
    </row>
    <row r="39" spans="1:10" ht="13.5">
      <c r="A39" s="13">
        <v>12.6</v>
      </c>
      <c r="B39" s="16">
        <v>150</v>
      </c>
      <c r="C39" s="19">
        <v>12</v>
      </c>
      <c r="D39" s="22">
        <f t="shared" si="0"/>
        <v>1.8</v>
      </c>
      <c r="E39" s="25">
        <f t="shared" si="1"/>
        <v>0.27</v>
      </c>
      <c r="F39" s="28">
        <f t="shared" si="2"/>
        <v>16.9</v>
      </c>
      <c r="G39" s="58">
        <f t="shared" si="3"/>
        <v>34.4</v>
      </c>
      <c r="H39" s="2"/>
      <c r="I39" s="1"/>
      <c r="J39" s="55" t="s">
        <v>9</v>
      </c>
    </row>
    <row r="40" spans="1:10" ht="13.5">
      <c r="A40" s="13">
        <v>12.6</v>
      </c>
      <c r="B40" s="16">
        <v>150</v>
      </c>
      <c r="C40" s="19">
        <v>11</v>
      </c>
      <c r="D40" s="22">
        <f t="shared" si="0"/>
        <v>1.65</v>
      </c>
      <c r="E40" s="25">
        <f t="shared" si="1"/>
        <v>0.2475</v>
      </c>
      <c r="F40" s="28">
        <f t="shared" si="2"/>
        <v>16.75</v>
      </c>
      <c r="G40" s="58">
        <f t="shared" si="3"/>
        <v>34.25</v>
      </c>
      <c r="H40" s="2"/>
      <c r="I40" s="1"/>
      <c r="J40" s="55" t="s">
        <v>9</v>
      </c>
    </row>
    <row r="41" spans="1:10" ht="13.5">
      <c r="A41" s="14">
        <v>12.6</v>
      </c>
      <c r="B41" s="17">
        <v>150</v>
      </c>
      <c r="C41" s="20">
        <v>10</v>
      </c>
      <c r="D41" s="23">
        <f t="shared" si="0"/>
        <v>1.5</v>
      </c>
      <c r="E41" s="26">
        <f t="shared" si="1"/>
        <v>0.22499999999999998</v>
      </c>
      <c r="F41" s="29">
        <f t="shared" si="2"/>
        <v>16.6</v>
      </c>
      <c r="G41" s="59">
        <f t="shared" si="3"/>
        <v>34.1</v>
      </c>
      <c r="H41" s="4"/>
      <c r="I41" s="3"/>
      <c r="J41" s="56" t="s">
        <v>9</v>
      </c>
    </row>
    <row r="42" spans="1:10" ht="14.25" thickBot="1">
      <c r="A42" s="35"/>
      <c r="B42" s="5"/>
      <c r="C42" s="6"/>
      <c r="D42" s="7"/>
      <c r="E42" s="8"/>
      <c r="F42" s="7"/>
      <c r="G42" s="7"/>
      <c r="H42" s="46"/>
      <c r="I42" s="46"/>
      <c r="J42" s="9"/>
    </row>
    <row r="43" spans="1:10" ht="14.25" thickBot="1">
      <c r="A43" s="42"/>
      <c r="B43" s="43"/>
      <c r="C43" s="44"/>
      <c r="D43" s="36">
        <f>B43*C43/1000</f>
        <v>0</v>
      </c>
      <c r="E43" s="37">
        <f>B43*B43/1000000*C43</f>
        <v>0</v>
      </c>
      <c r="F43" s="38">
        <f>A43+D43+2.5</f>
        <v>2.5</v>
      </c>
      <c r="G43" s="38" t="e">
        <f>(3*1000/B43)+A43+D43</f>
        <v>#DIV/0!</v>
      </c>
      <c r="H43" s="39" t="e">
        <f>(12-F43)/(B43/1000)</f>
        <v>#DIV/0!</v>
      </c>
      <c r="I43" s="40" t="e">
        <f>(15-F43)/(B43/1000)</f>
        <v>#DIV/0!</v>
      </c>
      <c r="J43" s="41" t="e">
        <f>(24-F43)/(B43/1000)</f>
        <v>#DIV/0!</v>
      </c>
    </row>
  </sheetData>
  <printOptions/>
  <pageMargins left="0.75" right="0.75" top="0.36" bottom="0.04" header="0.39" footer="0.0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ＭoL'Ｄ</dc:creator>
  <cp:keywords/>
  <dc:description/>
  <cp:lastModifiedBy>ＭoL'Ｄ</cp:lastModifiedBy>
  <cp:lastPrinted>2011-05-28T13:30:37Z</cp:lastPrinted>
  <dcterms:created xsi:type="dcterms:W3CDTF">2011-05-07T08:51:29Z</dcterms:created>
  <dcterms:modified xsi:type="dcterms:W3CDTF">2011-05-28T13:33:27Z</dcterms:modified>
  <cp:category/>
  <cp:version/>
  <cp:contentType/>
  <cp:contentStatus/>
</cp:coreProperties>
</file>